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 abr-jun 2019\"/>
    </mc:Choice>
  </mc:AlternateContent>
  <bookViews>
    <workbookView xWindow="0" yWindow="0" windowWidth="23040" windowHeight="8508"/>
  </bookViews>
  <sheets>
    <sheet name="Hoja1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0" i="1" l="1"/>
  <c r="F150" i="1"/>
  <c r="E150" i="1"/>
  <c r="D150" i="1"/>
  <c r="C150" i="1"/>
  <c r="B150" i="1"/>
  <c r="G146" i="1"/>
  <c r="F146" i="1"/>
  <c r="E146" i="1"/>
  <c r="D146" i="1"/>
  <c r="C146" i="1"/>
  <c r="B146" i="1"/>
  <c r="G137" i="1"/>
  <c r="F137" i="1"/>
  <c r="E137" i="1"/>
  <c r="D137" i="1"/>
  <c r="C137" i="1"/>
  <c r="B137" i="1"/>
  <c r="G133" i="1"/>
  <c r="F133" i="1"/>
  <c r="E133" i="1"/>
  <c r="D133" i="1"/>
  <c r="C133" i="1"/>
  <c r="B133" i="1"/>
  <c r="G123" i="1"/>
  <c r="F123" i="1"/>
  <c r="E123" i="1"/>
  <c r="D123" i="1"/>
  <c r="C123" i="1"/>
  <c r="B123" i="1"/>
  <c r="G113" i="1"/>
  <c r="F113" i="1"/>
  <c r="E113" i="1"/>
  <c r="D113" i="1"/>
  <c r="C113" i="1"/>
  <c r="B113" i="1"/>
  <c r="G103" i="1"/>
  <c r="F103" i="1"/>
  <c r="E103" i="1"/>
  <c r="D103" i="1"/>
  <c r="C103" i="1"/>
  <c r="B103" i="1"/>
  <c r="G93" i="1"/>
  <c r="F93" i="1"/>
  <c r="E93" i="1"/>
  <c r="D93" i="1"/>
  <c r="C93" i="1"/>
  <c r="B93" i="1"/>
  <c r="G85" i="1"/>
  <c r="F85" i="1"/>
  <c r="E85" i="1"/>
  <c r="E84" i="1" s="1"/>
  <c r="D85" i="1"/>
  <c r="D84" i="1" s="1"/>
  <c r="C85" i="1"/>
  <c r="B85" i="1"/>
  <c r="G84" i="1"/>
  <c r="F84" i="1"/>
  <c r="C84" i="1"/>
  <c r="B84" i="1"/>
  <c r="G75" i="1"/>
  <c r="F75" i="1"/>
  <c r="E75" i="1"/>
  <c r="D75" i="1"/>
  <c r="C75" i="1"/>
  <c r="B75" i="1"/>
  <c r="G71" i="1"/>
  <c r="F71" i="1"/>
  <c r="E71" i="1"/>
  <c r="D71" i="1"/>
  <c r="C71" i="1"/>
  <c r="B71" i="1"/>
  <c r="G62" i="1"/>
  <c r="F62" i="1"/>
  <c r="E62" i="1"/>
  <c r="D62" i="1"/>
  <c r="C62" i="1"/>
  <c r="B62" i="1"/>
  <c r="G58" i="1"/>
  <c r="F58" i="1"/>
  <c r="E58" i="1"/>
  <c r="D58" i="1"/>
  <c r="C58" i="1"/>
  <c r="B58" i="1"/>
  <c r="G48" i="1"/>
  <c r="F48" i="1"/>
  <c r="E48" i="1"/>
  <c r="D48" i="1"/>
  <c r="C48" i="1"/>
  <c r="B48" i="1"/>
  <c r="G38" i="1"/>
  <c r="F38" i="1"/>
  <c r="E38" i="1"/>
  <c r="D38" i="1"/>
  <c r="C38" i="1"/>
  <c r="B38" i="1"/>
  <c r="G28" i="1"/>
  <c r="F28" i="1"/>
  <c r="E28" i="1"/>
  <c r="D28" i="1"/>
  <c r="C28" i="1"/>
  <c r="B28" i="1"/>
  <c r="G18" i="1"/>
  <c r="F18" i="1"/>
  <c r="E18" i="1"/>
  <c r="D18" i="1"/>
  <c r="C18" i="1"/>
  <c r="B18" i="1"/>
  <c r="G10" i="1"/>
  <c r="F10" i="1"/>
  <c r="E10" i="1"/>
  <c r="E9" i="1" s="1"/>
  <c r="E159" i="1" s="1"/>
  <c r="D10" i="1"/>
  <c r="D9" i="1" s="1"/>
  <c r="D159" i="1" s="1"/>
  <c r="C10" i="1"/>
  <c r="B10" i="1"/>
  <c r="G9" i="1"/>
  <c r="G159" i="1" s="1"/>
  <c r="F9" i="1"/>
  <c r="F159" i="1" s="1"/>
  <c r="C9" i="1"/>
  <c r="C159" i="1" s="1"/>
  <c r="B9" i="1"/>
  <c r="B159" i="1" s="1"/>
  <c r="A5" i="1"/>
  <c r="A2" i="1"/>
</calcChain>
</file>

<file path=xl/sharedStrings.xml><?xml version="1.0" encoding="utf-8"?>
<sst xmlns="http://schemas.openxmlformats.org/spreadsheetml/2006/main" count="162" uniqueCount="89">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</sst>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indent="3"/>
    </xf>
    <xf numFmtId="0" fontId="1" fillId="3" borderId="2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6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9"/>
    </xf>
    <xf numFmtId="0" fontId="0" fillId="3" borderId="2" xfId="0" applyFill="1" applyBorder="1" applyAlignment="1">
      <alignment horizontal="left" vertical="center" indent="3"/>
    </xf>
    <xf numFmtId="0" fontId="0" fillId="3" borderId="2" xfId="0" applyFill="1" applyBorder="1" applyAlignment="1">
      <alignment vertical="center"/>
    </xf>
    <xf numFmtId="0" fontId="1" fillId="3" borderId="2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>
      <alignment horizontal="left" indent="3"/>
    </xf>
    <xf numFmtId="0" fontId="1" fillId="3" borderId="2" xfId="0" applyFont="1" applyFill="1" applyBorder="1" applyAlignment="1">
      <alignment horizontal="left" indent="3"/>
    </xf>
    <xf numFmtId="0" fontId="0" fillId="0" borderId="3" xfId="0" applyBorder="1"/>
    <xf numFmtId="0" fontId="0" fillId="0" borderId="0" xfId="0" applyBorder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FIN2_240118/a.%202019/Cuenta%20P&#250;blica%202019/Transacci&#243;n%20ZREPASEG%202&#176;%20trimestre19/0361_IDF_PEGT_UPJ_19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 JUVENTINO ROSAS, Gobierno del Estado de Guanajuato (a)</v>
          </cell>
        </row>
        <row r="16">
          <cell r="C16" t="str">
            <v>Del 1 de enero al 30 de junio de 2019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64"/>
  <sheetViews>
    <sheetView tabSelected="1" zoomScale="80" zoomScaleNormal="80" workbookViewId="0">
      <selection activeCell="A11" sqref="A11"/>
    </sheetView>
  </sheetViews>
  <sheetFormatPr baseColWidth="10" defaultColWidth="10.6640625" defaultRowHeight="0" zeroHeight="1" x14ac:dyDescent="0.3"/>
  <cols>
    <col min="1" max="1" width="102.88671875" customWidth="1"/>
    <col min="2" max="6" width="20.6640625" customWidth="1"/>
    <col min="7" max="7" width="17.5546875" customWidth="1"/>
    <col min="8" max="16383" width="0" hidden="1" customWidth="1"/>
    <col min="16384" max="16384" width="1.33203125" hidden="1" customWidth="1"/>
  </cols>
  <sheetData>
    <row r="1" spans="1:7" ht="56.25" customHeight="1" x14ac:dyDescent="0.3">
      <c r="A1" s="1" t="s">
        <v>0</v>
      </c>
      <c r="B1" s="2"/>
      <c r="C1" s="2"/>
      <c r="D1" s="2"/>
      <c r="E1" s="2"/>
      <c r="F1" s="2"/>
      <c r="G1" s="2"/>
    </row>
    <row r="2" spans="1:7" ht="14.4" x14ac:dyDescent="0.3">
      <c r="A2" s="3" t="str">
        <f>ENTE_PUBLICO_A</f>
        <v>UNIVERSIDAD POLITÉCNICA DE JUVENTINO ROSAS, Gobierno del Estado de Guanajuato (a)</v>
      </c>
      <c r="B2" s="3"/>
      <c r="C2" s="3"/>
      <c r="D2" s="3"/>
      <c r="E2" s="3"/>
      <c r="F2" s="3"/>
      <c r="G2" s="3"/>
    </row>
    <row r="3" spans="1:7" ht="14.4" x14ac:dyDescent="0.3">
      <c r="A3" s="4" t="s">
        <v>1</v>
      </c>
      <c r="B3" s="4"/>
      <c r="C3" s="4"/>
      <c r="D3" s="4"/>
      <c r="E3" s="4"/>
      <c r="F3" s="4"/>
      <c r="G3" s="4"/>
    </row>
    <row r="4" spans="1:7" ht="14.4" x14ac:dyDescent="0.3">
      <c r="A4" s="4" t="s">
        <v>2</v>
      </c>
      <c r="B4" s="4"/>
      <c r="C4" s="4"/>
      <c r="D4" s="4"/>
      <c r="E4" s="4"/>
      <c r="F4" s="4"/>
      <c r="G4" s="4"/>
    </row>
    <row r="5" spans="1:7" ht="14.4" x14ac:dyDescent="0.3">
      <c r="A5" s="5" t="str">
        <f>TRIMESTRE</f>
        <v>Del 1 de enero al 30 de junio de 2019 (b)</v>
      </c>
      <c r="B5" s="5"/>
      <c r="C5" s="5"/>
      <c r="D5" s="5"/>
      <c r="E5" s="5"/>
      <c r="F5" s="5"/>
      <c r="G5" s="5"/>
    </row>
    <row r="6" spans="1:7" ht="14.4" x14ac:dyDescent="0.3">
      <c r="A6" s="6" t="s">
        <v>3</v>
      </c>
      <c r="B6" s="6"/>
      <c r="C6" s="6"/>
      <c r="D6" s="6"/>
      <c r="E6" s="6"/>
      <c r="F6" s="6"/>
      <c r="G6" s="6"/>
    </row>
    <row r="7" spans="1:7" ht="15" customHeight="1" x14ac:dyDescent="0.3">
      <c r="A7" s="7" t="s">
        <v>4</v>
      </c>
      <c r="B7" s="7" t="s">
        <v>5</v>
      </c>
      <c r="C7" s="7"/>
      <c r="D7" s="7"/>
      <c r="E7" s="7"/>
      <c r="F7" s="7"/>
      <c r="G7" s="8" t="s">
        <v>6</v>
      </c>
    </row>
    <row r="8" spans="1:7" ht="28.8" x14ac:dyDescent="0.3">
      <c r="A8" s="7"/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7"/>
    </row>
    <row r="9" spans="1:7" ht="14.4" x14ac:dyDescent="0.3">
      <c r="A9" s="10" t="s">
        <v>12</v>
      </c>
      <c r="B9" s="11">
        <f>SUM(B10,B18,B28,B38,B48,B58,B62,B71,B75)</f>
        <v>38719606.990000002</v>
      </c>
      <c r="C9" s="11">
        <f t="shared" ref="C9:F9" si="0">SUM(C10,C18,C28,C38,C48,C58,C62,C71,C75)</f>
        <v>3798299.9200000004</v>
      </c>
      <c r="D9" s="11">
        <f t="shared" si="0"/>
        <v>42517906.910000004</v>
      </c>
      <c r="E9" s="11">
        <f t="shared" si="0"/>
        <v>21593095.759999994</v>
      </c>
      <c r="F9" s="11">
        <f t="shared" si="0"/>
        <v>21456172.43</v>
      </c>
      <c r="G9" s="11">
        <f>SUM(G10,G18,G28,G38,G48,G58,G62,G71,G75)</f>
        <v>20924811.149999999</v>
      </c>
    </row>
    <row r="10" spans="1:7" ht="14.4" x14ac:dyDescent="0.3">
      <c r="A10" s="12" t="s">
        <v>13</v>
      </c>
      <c r="B10" s="13">
        <f>SUM(B11:B17)</f>
        <v>31310081.5</v>
      </c>
      <c r="C10" s="13">
        <f t="shared" ref="C10:F10" si="1">SUM(C11:C17)</f>
        <v>63040.619999999995</v>
      </c>
      <c r="D10" s="13">
        <f t="shared" si="1"/>
        <v>31373122.120000001</v>
      </c>
      <c r="E10" s="13">
        <f t="shared" si="1"/>
        <v>17252183.879999999</v>
      </c>
      <c r="F10" s="13">
        <f t="shared" si="1"/>
        <v>17252183.879999999</v>
      </c>
      <c r="G10" s="13">
        <f>SUM(G11:G17)</f>
        <v>14120938.239999998</v>
      </c>
    </row>
    <row r="11" spans="1:7" ht="14.4" x14ac:dyDescent="0.3">
      <c r="A11" s="14" t="s">
        <v>14</v>
      </c>
      <c r="B11" s="13">
        <v>14495515.550000001</v>
      </c>
      <c r="C11" s="13">
        <v>0</v>
      </c>
      <c r="D11" s="13">
        <v>14495515.550000001</v>
      </c>
      <c r="E11" s="13">
        <v>8796149.2400000002</v>
      </c>
      <c r="F11" s="13">
        <v>8796149.2400000002</v>
      </c>
      <c r="G11" s="13">
        <v>5699366.3100000005</v>
      </c>
    </row>
    <row r="12" spans="1:7" ht="14.4" x14ac:dyDescent="0.3">
      <c r="A12" s="14" t="s">
        <v>15</v>
      </c>
      <c r="B12" s="13">
        <v>9482034.7599999998</v>
      </c>
      <c r="C12" s="13">
        <v>16853</v>
      </c>
      <c r="D12" s="13">
        <v>9498887.7599999998</v>
      </c>
      <c r="E12" s="13">
        <v>4390356.1500000004</v>
      </c>
      <c r="F12" s="13">
        <v>4390356.1500000004</v>
      </c>
      <c r="G12" s="13">
        <v>5108531.6099999994</v>
      </c>
    </row>
    <row r="13" spans="1:7" ht="14.4" x14ac:dyDescent="0.3">
      <c r="A13" s="14" t="s">
        <v>16</v>
      </c>
      <c r="B13" s="13">
        <v>1246571.25</v>
      </c>
      <c r="C13" s="13">
        <v>13981.32</v>
      </c>
      <c r="D13" s="13">
        <v>1260552.57</v>
      </c>
      <c r="E13" s="13">
        <v>13981.32</v>
      </c>
      <c r="F13" s="13">
        <v>13981.32</v>
      </c>
      <c r="G13" s="13">
        <v>1246571.25</v>
      </c>
    </row>
    <row r="14" spans="1:7" ht="14.4" x14ac:dyDescent="0.3">
      <c r="A14" s="14" t="s">
        <v>17</v>
      </c>
      <c r="B14" s="13">
        <v>2377159.4</v>
      </c>
      <c r="C14" s="13">
        <v>0</v>
      </c>
      <c r="D14" s="13">
        <v>2377159.4</v>
      </c>
      <c r="E14" s="13">
        <v>1797635.45</v>
      </c>
      <c r="F14" s="13">
        <v>1797635.45</v>
      </c>
      <c r="G14" s="13">
        <v>579523.94999999995</v>
      </c>
    </row>
    <row r="15" spans="1:7" ht="14.4" x14ac:dyDescent="0.3">
      <c r="A15" s="14" t="s">
        <v>18</v>
      </c>
      <c r="B15" s="13">
        <v>3708800.54</v>
      </c>
      <c r="C15" s="13">
        <v>32206.3</v>
      </c>
      <c r="D15" s="13">
        <v>3741006.84</v>
      </c>
      <c r="E15" s="13">
        <v>2254061.7200000002</v>
      </c>
      <c r="F15" s="13">
        <v>2254061.7200000002</v>
      </c>
      <c r="G15" s="13">
        <v>1486945.1199999996</v>
      </c>
    </row>
    <row r="16" spans="1:7" ht="14.4" x14ac:dyDescent="0.3">
      <c r="A16" s="14" t="s">
        <v>19</v>
      </c>
      <c r="B16" s="13"/>
      <c r="C16" s="13"/>
      <c r="D16" s="13">
        <v>0</v>
      </c>
      <c r="E16" s="13"/>
      <c r="F16" s="13"/>
      <c r="G16" s="13">
        <v>0</v>
      </c>
    </row>
    <row r="17" spans="1:7" ht="14.4" x14ac:dyDescent="0.3">
      <c r="A17" s="14" t="s">
        <v>20</v>
      </c>
      <c r="B17" s="13"/>
      <c r="C17" s="13"/>
      <c r="D17" s="13">
        <v>0</v>
      </c>
      <c r="E17" s="13"/>
      <c r="F17" s="13"/>
      <c r="G17" s="13">
        <v>0</v>
      </c>
    </row>
    <row r="18" spans="1:7" ht="14.4" x14ac:dyDescent="0.3">
      <c r="A18" s="12" t="s">
        <v>21</v>
      </c>
      <c r="B18" s="13">
        <f>SUM(B19:B27)</f>
        <v>1247396.02</v>
      </c>
      <c r="C18" s="13">
        <f t="shared" ref="C18:F18" si="2">SUM(C19:C27)</f>
        <v>482788.91000000003</v>
      </c>
      <c r="D18" s="13">
        <f t="shared" si="2"/>
        <v>1730184.93</v>
      </c>
      <c r="E18" s="13">
        <f t="shared" si="2"/>
        <v>702835.45000000007</v>
      </c>
      <c r="F18" s="13">
        <f t="shared" si="2"/>
        <v>663153.01000000013</v>
      </c>
      <c r="G18" s="13">
        <f>SUM(G19:G27)</f>
        <v>1027349.48</v>
      </c>
    </row>
    <row r="19" spans="1:7" ht="14.4" x14ac:dyDescent="0.3">
      <c r="A19" s="14" t="s">
        <v>22</v>
      </c>
      <c r="B19" s="13">
        <v>206155.24</v>
      </c>
      <c r="C19" s="13">
        <v>150586.35</v>
      </c>
      <c r="D19" s="13">
        <v>356741.58999999997</v>
      </c>
      <c r="E19" s="13">
        <v>156593.62</v>
      </c>
      <c r="F19" s="13">
        <v>156593.62</v>
      </c>
      <c r="G19" s="13">
        <v>200147.96999999997</v>
      </c>
    </row>
    <row r="20" spans="1:7" ht="14.4" x14ac:dyDescent="0.3">
      <c r="A20" s="14" t="s">
        <v>23</v>
      </c>
      <c r="B20" s="13">
        <v>74730</v>
      </c>
      <c r="C20" s="13">
        <v>24300</v>
      </c>
      <c r="D20" s="13">
        <v>99030</v>
      </c>
      <c r="E20" s="13">
        <v>54482.8</v>
      </c>
      <c r="F20" s="13">
        <v>54482.8</v>
      </c>
      <c r="G20" s="13">
        <v>44547.199999999997</v>
      </c>
    </row>
    <row r="21" spans="1:7" ht="14.4" x14ac:dyDescent="0.3">
      <c r="A21" s="14" t="s">
        <v>24</v>
      </c>
      <c r="B21" s="13"/>
      <c r="C21" s="13"/>
      <c r="D21" s="13">
        <v>0</v>
      </c>
      <c r="E21" s="13"/>
      <c r="F21" s="13"/>
      <c r="G21" s="13">
        <v>0</v>
      </c>
    </row>
    <row r="22" spans="1:7" ht="14.4" x14ac:dyDescent="0.3">
      <c r="A22" s="14" t="s">
        <v>25</v>
      </c>
      <c r="B22" s="13">
        <v>84933.6</v>
      </c>
      <c r="C22" s="13">
        <v>168529.8</v>
      </c>
      <c r="D22" s="13">
        <v>253463.4</v>
      </c>
      <c r="E22" s="13">
        <v>178156.39</v>
      </c>
      <c r="F22" s="13">
        <v>138473.95000000001</v>
      </c>
      <c r="G22" s="13">
        <v>75307.00999999998</v>
      </c>
    </row>
    <row r="23" spans="1:7" ht="14.4" x14ac:dyDescent="0.3">
      <c r="A23" s="14" t="s">
        <v>26</v>
      </c>
      <c r="B23" s="13">
        <v>86185.8</v>
      </c>
      <c r="C23" s="13">
        <v>28459.73</v>
      </c>
      <c r="D23" s="13">
        <v>114645.53</v>
      </c>
      <c r="E23" s="13">
        <v>26863.09</v>
      </c>
      <c r="F23" s="13">
        <v>26863.09</v>
      </c>
      <c r="G23" s="13">
        <v>87782.44</v>
      </c>
    </row>
    <row r="24" spans="1:7" ht="14.4" x14ac:dyDescent="0.3">
      <c r="A24" s="14" t="s">
        <v>27</v>
      </c>
      <c r="B24" s="13">
        <v>300430.15000000002</v>
      </c>
      <c r="C24" s="13">
        <v>0</v>
      </c>
      <c r="D24" s="13">
        <v>300430.15000000002</v>
      </c>
      <c r="E24" s="13">
        <v>129347.7</v>
      </c>
      <c r="F24" s="13">
        <v>129347.7</v>
      </c>
      <c r="G24" s="13">
        <v>171082.45</v>
      </c>
    </row>
    <row r="25" spans="1:7" ht="14.4" x14ac:dyDescent="0.3">
      <c r="A25" s="14" t="s">
        <v>28</v>
      </c>
      <c r="B25" s="13">
        <v>211481.23</v>
      </c>
      <c r="C25" s="13">
        <v>5000</v>
      </c>
      <c r="D25" s="13">
        <v>216481.23</v>
      </c>
      <c r="E25" s="13">
        <v>44143.44</v>
      </c>
      <c r="F25" s="13">
        <v>44143.44</v>
      </c>
      <c r="G25" s="13">
        <v>172337.79</v>
      </c>
    </row>
    <row r="26" spans="1:7" ht="14.4" x14ac:dyDescent="0.3">
      <c r="A26" s="14" t="s">
        <v>29</v>
      </c>
      <c r="B26" s="13"/>
      <c r="C26" s="13"/>
      <c r="D26" s="13">
        <v>0</v>
      </c>
      <c r="E26" s="13"/>
      <c r="F26" s="13"/>
      <c r="G26" s="13">
        <v>0</v>
      </c>
    </row>
    <row r="27" spans="1:7" ht="14.4" x14ac:dyDescent="0.3">
      <c r="A27" s="14" t="s">
        <v>30</v>
      </c>
      <c r="B27" s="13">
        <v>283480</v>
      </c>
      <c r="C27" s="13">
        <v>105913.03</v>
      </c>
      <c r="D27" s="13">
        <v>389393.03</v>
      </c>
      <c r="E27" s="13">
        <v>113248.41</v>
      </c>
      <c r="F27" s="13">
        <v>113248.41</v>
      </c>
      <c r="G27" s="13">
        <v>276144.62</v>
      </c>
    </row>
    <row r="28" spans="1:7" ht="14.4" x14ac:dyDescent="0.3">
      <c r="A28" s="12" t="s">
        <v>31</v>
      </c>
      <c r="B28" s="13">
        <f>SUM(B29:B37)</f>
        <v>4652527.82</v>
      </c>
      <c r="C28" s="13">
        <f t="shared" ref="C28:G28" si="3">SUM(C29:C37)</f>
        <v>1276841.6100000001</v>
      </c>
      <c r="D28" s="13">
        <f t="shared" si="3"/>
        <v>5929369.4299999997</v>
      </c>
      <c r="E28" s="13">
        <f t="shared" si="3"/>
        <v>3025356.54</v>
      </c>
      <c r="F28" s="13">
        <f t="shared" si="3"/>
        <v>2987621.02</v>
      </c>
      <c r="G28" s="13">
        <f t="shared" si="3"/>
        <v>2904012.89</v>
      </c>
    </row>
    <row r="29" spans="1:7" ht="14.4" x14ac:dyDescent="0.3">
      <c r="A29" s="14" t="s">
        <v>32</v>
      </c>
      <c r="B29" s="13">
        <v>382284.72</v>
      </c>
      <c r="C29" s="13">
        <v>45162.720000000001</v>
      </c>
      <c r="D29" s="13">
        <v>427447.43999999994</v>
      </c>
      <c r="E29" s="13">
        <v>403096.91</v>
      </c>
      <c r="F29" s="13">
        <v>401208.46</v>
      </c>
      <c r="G29" s="13">
        <v>24350.52999999997</v>
      </c>
    </row>
    <row r="30" spans="1:7" ht="14.4" x14ac:dyDescent="0.3">
      <c r="A30" s="14" t="s">
        <v>33</v>
      </c>
      <c r="B30" s="13">
        <v>168587.2</v>
      </c>
      <c r="C30" s="13">
        <v>477695</v>
      </c>
      <c r="D30" s="13">
        <v>646282.19999999995</v>
      </c>
      <c r="E30" s="13">
        <v>179681</v>
      </c>
      <c r="F30" s="13">
        <v>171677</v>
      </c>
      <c r="G30" s="13">
        <v>466601.19999999995</v>
      </c>
    </row>
    <row r="31" spans="1:7" ht="14.4" x14ac:dyDescent="0.3">
      <c r="A31" s="14" t="s">
        <v>34</v>
      </c>
      <c r="B31" s="13">
        <v>1393748.31</v>
      </c>
      <c r="C31" s="13">
        <v>269773.8</v>
      </c>
      <c r="D31" s="13">
        <v>1663522.11</v>
      </c>
      <c r="E31" s="13">
        <v>955048</v>
      </c>
      <c r="F31" s="13">
        <v>947160</v>
      </c>
      <c r="G31" s="13">
        <v>708474.1100000001</v>
      </c>
    </row>
    <row r="32" spans="1:7" ht="14.4" x14ac:dyDescent="0.3">
      <c r="A32" s="14" t="s">
        <v>35</v>
      </c>
      <c r="B32" s="13">
        <v>152064.54999999999</v>
      </c>
      <c r="C32" s="13">
        <v>886.28</v>
      </c>
      <c r="D32" s="13">
        <v>152950.82999999999</v>
      </c>
      <c r="E32" s="13">
        <v>52359.38</v>
      </c>
      <c r="F32" s="13">
        <v>52359.38</v>
      </c>
      <c r="G32" s="13">
        <v>100591.44999999998</v>
      </c>
    </row>
    <row r="33" spans="1:7" ht="14.4" x14ac:dyDescent="0.3">
      <c r="A33" s="14" t="s">
        <v>36</v>
      </c>
      <c r="B33" s="13">
        <v>1375768.96</v>
      </c>
      <c r="C33" s="13">
        <v>137111.4</v>
      </c>
      <c r="D33" s="13">
        <v>1512880.3599999999</v>
      </c>
      <c r="E33" s="13">
        <v>767975.67</v>
      </c>
      <c r="F33" s="13">
        <v>754325.6</v>
      </c>
      <c r="G33" s="13">
        <v>744904.68999999983</v>
      </c>
    </row>
    <row r="34" spans="1:7" ht="14.4" x14ac:dyDescent="0.3">
      <c r="A34" s="14" t="s">
        <v>37</v>
      </c>
      <c r="B34" s="13">
        <v>160629.32999999999</v>
      </c>
      <c r="C34" s="13">
        <v>0</v>
      </c>
      <c r="D34" s="13">
        <v>160629.32999999999</v>
      </c>
      <c r="E34" s="13">
        <v>120087.37</v>
      </c>
      <c r="F34" s="13">
        <v>120087.37</v>
      </c>
      <c r="G34" s="13">
        <v>40541.959999999992</v>
      </c>
    </row>
    <row r="35" spans="1:7" ht="14.4" x14ac:dyDescent="0.3">
      <c r="A35" s="14" t="s">
        <v>38</v>
      </c>
      <c r="B35" s="13">
        <v>63830.31</v>
      </c>
      <c r="C35" s="13">
        <v>21623.18</v>
      </c>
      <c r="D35" s="13">
        <v>85453.489999999991</v>
      </c>
      <c r="E35" s="13">
        <v>79354.92</v>
      </c>
      <c r="F35" s="13">
        <v>79354.92</v>
      </c>
      <c r="G35" s="13">
        <v>6098.5699999999924</v>
      </c>
    </row>
    <row r="36" spans="1:7" ht="14.4" x14ac:dyDescent="0.3">
      <c r="A36" s="14" t="s">
        <v>39</v>
      </c>
      <c r="B36" s="13">
        <v>483052.76</v>
      </c>
      <c r="C36" s="13">
        <v>321183</v>
      </c>
      <c r="D36" s="13">
        <v>804235.76</v>
      </c>
      <c r="E36" s="13">
        <v>320106.38</v>
      </c>
      <c r="F36" s="13">
        <v>313801.38</v>
      </c>
      <c r="G36" s="13">
        <v>484129.38</v>
      </c>
    </row>
    <row r="37" spans="1:7" ht="14.4" x14ac:dyDescent="0.3">
      <c r="A37" s="14" t="s">
        <v>40</v>
      </c>
      <c r="B37" s="13">
        <v>472561.68</v>
      </c>
      <c r="C37" s="13">
        <v>3406.23</v>
      </c>
      <c r="D37" s="13">
        <v>475967.91</v>
      </c>
      <c r="E37" s="13">
        <v>147646.91</v>
      </c>
      <c r="F37" s="13">
        <v>147646.91</v>
      </c>
      <c r="G37" s="13">
        <v>328321</v>
      </c>
    </row>
    <row r="38" spans="1:7" ht="14.4" x14ac:dyDescent="0.3">
      <c r="A38" s="12" t="s">
        <v>41</v>
      </c>
      <c r="B38" s="13">
        <f>SUM(B39:B47)</f>
        <v>283500</v>
      </c>
      <c r="C38" s="13">
        <f t="shared" ref="C38:G38" si="4">SUM(C39:C47)</f>
        <v>500000</v>
      </c>
      <c r="D38" s="13">
        <f t="shared" si="4"/>
        <v>783500</v>
      </c>
      <c r="E38" s="13">
        <f t="shared" si="4"/>
        <v>542518.99</v>
      </c>
      <c r="F38" s="13">
        <f t="shared" si="4"/>
        <v>483013.62</v>
      </c>
      <c r="G38" s="13">
        <f t="shared" si="4"/>
        <v>240981.01</v>
      </c>
    </row>
    <row r="39" spans="1:7" ht="14.4" x14ac:dyDescent="0.3">
      <c r="A39" s="14" t="s">
        <v>42</v>
      </c>
      <c r="B39" s="13"/>
      <c r="C39" s="13"/>
      <c r="D39" s="13">
        <v>0</v>
      </c>
      <c r="E39" s="13"/>
      <c r="F39" s="13"/>
      <c r="G39" s="13">
        <v>0</v>
      </c>
    </row>
    <row r="40" spans="1:7" ht="14.4" x14ac:dyDescent="0.3">
      <c r="A40" s="14" t="s">
        <v>43</v>
      </c>
      <c r="B40" s="13"/>
      <c r="C40" s="13"/>
      <c r="D40" s="13">
        <v>0</v>
      </c>
      <c r="E40" s="13"/>
      <c r="F40" s="13"/>
      <c r="G40" s="13">
        <v>0</v>
      </c>
    </row>
    <row r="41" spans="1:7" ht="14.4" x14ac:dyDescent="0.3">
      <c r="A41" s="14" t="s">
        <v>44</v>
      </c>
      <c r="B41" s="13"/>
      <c r="C41" s="13"/>
      <c r="D41" s="13">
        <v>0</v>
      </c>
      <c r="E41" s="13"/>
      <c r="F41" s="13"/>
      <c r="G41" s="13">
        <v>0</v>
      </c>
    </row>
    <row r="42" spans="1:7" ht="14.4" x14ac:dyDescent="0.3">
      <c r="A42" s="14" t="s">
        <v>45</v>
      </c>
      <c r="B42" s="13">
        <v>283500</v>
      </c>
      <c r="C42" s="13">
        <v>500000</v>
      </c>
      <c r="D42" s="13">
        <v>783500</v>
      </c>
      <c r="E42" s="13">
        <v>542518.99</v>
      </c>
      <c r="F42" s="13">
        <v>483013.62</v>
      </c>
      <c r="G42" s="13">
        <v>240981.01</v>
      </c>
    </row>
    <row r="43" spans="1:7" ht="14.4" x14ac:dyDescent="0.3">
      <c r="A43" s="14" t="s">
        <v>46</v>
      </c>
      <c r="B43" s="13"/>
      <c r="C43" s="13"/>
      <c r="D43" s="13">
        <v>0</v>
      </c>
      <c r="E43" s="13"/>
      <c r="F43" s="13"/>
      <c r="G43" s="13">
        <v>0</v>
      </c>
    </row>
    <row r="44" spans="1:7" ht="14.4" x14ac:dyDescent="0.3">
      <c r="A44" s="14" t="s">
        <v>47</v>
      </c>
      <c r="B44" s="13"/>
      <c r="C44" s="13"/>
      <c r="D44" s="13">
        <v>0</v>
      </c>
      <c r="E44" s="13"/>
      <c r="F44" s="13"/>
      <c r="G44" s="13">
        <v>0</v>
      </c>
    </row>
    <row r="45" spans="1:7" ht="14.4" x14ac:dyDescent="0.3">
      <c r="A45" s="14" t="s">
        <v>48</v>
      </c>
      <c r="B45" s="13"/>
      <c r="C45" s="13"/>
      <c r="D45" s="13">
        <v>0</v>
      </c>
      <c r="E45" s="13"/>
      <c r="F45" s="13"/>
      <c r="G45" s="13">
        <v>0</v>
      </c>
    </row>
    <row r="46" spans="1:7" ht="14.4" x14ac:dyDescent="0.3">
      <c r="A46" s="14" t="s">
        <v>49</v>
      </c>
      <c r="B46" s="13"/>
      <c r="C46" s="13"/>
      <c r="D46" s="13">
        <v>0</v>
      </c>
      <c r="E46" s="13"/>
      <c r="F46" s="13"/>
      <c r="G46" s="13">
        <v>0</v>
      </c>
    </row>
    <row r="47" spans="1:7" ht="14.4" x14ac:dyDescent="0.3">
      <c r="A47" s="14" t="s">
        <v>50</v>
      </c>
      <c r="B47" s="13"/>
      <c r="C47" s="13"/>
      <c r="D47" s="13">
        <v>0</v>
      </c>
      <c r="E47" s="13"/>
      <c r="F47" s="13"/>
      <c r="G47" s="13">
        <v>0</v>
      </c>
    </row>
    <row r="48" spans="1:7" ht="14.4" x14ac:dyDescent="0.3">
      <c r="A48" s="12" t="s">
        <v>51</v>
      </c>
      <c r="B48" s="13">
        <f>SUM(B49:B57)</f>
        <v>516300</v>
      </c>
      <c r="C48" s="13">
        <f t="shared" ref="C48:G48" si="5">SUM(C49:C57)</f>
        <v>1328708.8700000001</v>
      </c>
      <c r="D48" s="13">
        <f t="shared" si="5"/>
        <v>1845008.87</v>
      </c>
      <c r="E48" s="13">
        <f t="shared" si="5"/>
        <v>70200.899999999994</v>
      </c>
      <c r="F48" s="13">
        <f t="shared" si="5"/>
        <v>70200.899999999994</v>
      </c>
      <c r="G48" s="13">
        <f t="shared" si="5"/>
        <v>1774807.97</v>
      </c>
    </row>
    <row r="49" spans="1:7" ht="14.4" x14ac:dyDescent="0.3">
      <c r="A49" s="14" t="s">
        <v>52</v>
      </c>
      <c r="B49" s="13">
        <v>461300</v>
      </c>
      <c r="C49" s="13">
        <v>1017708.87</v>
      </c>
      <c r="D49" s="13">
        <v>1479008.87</v>
      </c>
      <c r="E49" s="13">
        <v>49891.56</v>
      </c>
      <c r="F49" s="13">
        <v>49891.56</v>
      </c>
      <c r="G49" s="13">
        <v>1429117.31</v>
      </c>
    </row>
    <row r="50" spans="1:7" ht="14.4" x14ac:dyDescent="0.3">
      <c r="A50" s="14" t="s">
        <v>53</v>
      </c>
      <c r="B50" s="13">
        <v>0</v>
      </c>
      <c r="C50" s="13">
        <v>30000</v>
      </c>
      <c r="D50" s="13">
        <v>30000</v>
      </c>
      <c r="E50" s="13">
        <v>20309.34</v>
      </c>
      <c r="F50" s="13">
        <v>20309.34</v>
      </c>
      <c r="G50" s="13">
        <v>9690.66</v>
      </c>
    </row>
    <row r="51" spans="1:7" ht="14.4" x14ac:dyDescent="0.3">
      <c r="A51" s="14" t="s">
        <v>54</v>
      </c>
      <c r="B51" s="13"/>
      <c r="C51" s="13"/>
      <c r="D51" s="13">
        <v>0</v>
      </c>
      <c r="E51" s="13"/>
      <c r="F51" s="13"/>
      <c r="G51" s="13">
        <v>0</v>
      </c>
    </row>
    <row r="52" spans="1:7" ht="14.4" x14ac:dyDescent="0.3">
      <c r="A52" s="14" t="s">
        <v>55</v>
      </c>
      <c r="B52" s="13"/>
      <c r="C52" s="13"/>
      <c r="D52" s="13">
        <v>0</v>
      </c>
      <c r="E52" s="13"/>
      <c r="F52" s="13"/>
      <c r="G52" s="13">
        <v>0</v>
      </c>
    </row>
    <row r="53" spans="1:7" ht="14.4" x14ac:dyDescent="0.3">
      <c r="A53" s="14" t="s">
        <v>56</v>
      </c>
      <c r="B53" s="13"/>
      <c r="C53" s="13"/>
      <c r="D53" s="13">
        <v>0</v>
      </c>
      <c r="E53" s="13"/>
      <c r="F53" s="13"/>
      <c r="G53" s="13">
        <v>0</v>
      </c>
    </row>
    <row r="54" spans="1:7" ht="14.4" x14ac:dyDescent="0.3">
      <c r="A54" s="14" t="s">
        <v>57</v>
      </c>
      <c r="B54" s="13">
        <v>55000</v>
      </c>
      <c r="C54" s="13">
        <v>281000</v>
      </c>
      <c r="D54" s="13">
        <v>336000</v>
      </c>
      <c r="E54" s="13">
        <v>0</v>
      </c>
      <c r="F54" s="13">
        <v>0</v>
      </c>
      <c r="G54" s="13">
        <v>336000</v>
      </c>
    </row>
    <row r="55" spans="1:7" ht="14.4" x14ac:dyDescent="0.3">
      <c r="A55" s="14" t="s">
        <v>58</v>
      </c>
      <c r="B55" s="13"/>
      <c r="C55" s="13"/>
      <c r="D55" s="13">
        <v>0</v>
      </c>
      <c r="E55" s="13"/>
      <c r="F55" s="13"/>
      <c r="G55" s="13">
        <v>0</v>
      </c>
    </row>
    <row r="56" spans="1:7" ht="14.4" x14ac:dyDescent="0.3">
      <c r="A56" s="14" t="s">
        <v>59</v>
      </c>
      <c r="B56" s="13"/>
      <c r="C56" s="13"/>
      <c r="D56" s="13">
        <v>0</v>
      </c>
      <c r="E56" s="13"/>
      <c r="F56" s="13"/>
      <c r="G56" s="13">
        <v>0</v>
      </c>
    </row>
    <row r="57" spans="1:7" ht="14.4" x14ac:dyDescent="0.3">
      <c r="A57" s="14" t="s">
        <v>60</v>
      </c>
      <c r="B57" s="13"/>
      <c r="C57" s="13"/>
      <c r="D57" s="13">
        <v>0</v>
      </c>
      <c r="E57" s="13"/>
      <c r="F57" s="13"/>
      <c r="G57" s="13">
        <v>0</v>
      </c>
    </row>
    <row r="58" spans="1:7" ht="14.4" x14ac:dyDescent="0.3">
      <c r="A58" s="12" t="s">
        <v>61</v>
      </c>
      <c r="B58" s="13">
        <f>SUM(B59:B61)</f>
        <v>0</v>
      </c>
      <c r="C58" s="13">
        <f t="shared" ref="C58:G58" si="6">SUM(C59:C61)</f>
        <v>0</v>
      </c>
      <c r="D58" s="13">
        <f t="shared" si="6"/>
        <v>0</v>
      </c>
      <c r="E58" s="13">
        <f t="shared" si="6"/>
        <v>0</v>
      </c>
      <c r="F58" s="13">
        <f t="shared" si="6"/>
        <v>0</v>
      </c>
      <c r="G58" s="13">
        <f t="shared" si="6"/>
        <v>0</v>
      </c>
    </row>
    <row r="59" spans="1:7" ht="14.4" x14ac:dyDescent="0.3">
      <c r="A59" s="14" t="s">
        <v>62</v>
      </c>
      <c r="B59" s="13"/>
      <c r="C59" s="13"/>
      <c r="D59" s="13">
        <v>0</v>
      </c>
      <c r="E59" s="13"/>
      <c r="F59" s="13"/>
      <c r="G59" s="13">
        <v>0</v>
      </c>
    </row>
    <row r="60" spans="1:7" ht="14.4" x14ac:dyDescent="0.3">
      <c r="A60" s="14" t="s">
        <v>63</v>
      </c>
      <c r="B60" s="13"/>
      <c r="C60" s="13"/>
      <c r="D60" s="13">
        <v>0</v>
      </c>
      <c r="E60" s="13"/>
      <c r="F60" s="13"/>
      <c r="G60" s="13">
        <v>0</v>
      </c>
    </row>
    <row r="61" spans="1:7" ht="14.4" x14ac:dyDescent="0.3">
      <c r="A61" s="14" t="s">
        <v>64</v>
      </c>
      <c r="B61" s="13"/>
      <c r="C61" s="13"/>
      <c r="D61" s="13">
        <v>0</v>
      </c>
      <c r="E61" s="13"/>
      <c r="F61" s="13"/>
      <c r="G61" s="13">
        <v>0</v>
      </c>
    </row>
    <row r="62" spans="1:7" ht="14.4" x14ac:dyDescent="0.3">
      <c r="A62" s="12" t="s">
        <v>65</v>
      </c>
      <c r="B62" s="13">
        <f>SUM(B63:B67,B69:B70)</f>
        <v>709801.65</v>
      </c>
      <c r="C62" s="13">
        <f t="shared" ref="C62:G62" si="7">SUM(C63:C67,C69:C70)</f>
        <v>146919.91</v>
      </c>
      <c r="D62" s="13">
        <f t="shared" si="7"/>
        <v>856721.56</v>
      </c>
      <c r="E62" s="13">
        <f t="shared" si="7"/>
        <v>0</v>
      </c>
      <c r="F62" s="13">
        <f t="shared" si="7"/>
        <v>0</v>
      </c>
      <c r="G62" s="13">
        <f t="shared" si="7"/>
        <v>856721.56</v>
      </c>
    </row>
    <row r="63" spans="1:7" ht="14.4" x14ac:dyDescent="0.3">
      <c r="A63" s="14" t="s">
        <v>66</v>
      </c>
      <c r="B63" s="13"/>
      <c r="C63" s="13"/>
      <c r="D63" s="13">
        <v>0</v>
      </c>
      <c r="E63" s="13"/>
      <c r="F63" s="13"/>
      <c r="G63" s="13">
        <v>0</v>
      </c>
    </row>
    <row r="64" spans="1:7" ht="14.4" x14ac:dyDescent="0.3">
      <c r="A64" s="14" t="s">
        <v>67</v>
      </c>
      <c r="B64" s="13"/>
      <c r="C64" s="13"/>
      <c r="D64" s="13">
        <v>0</v>
      </c>
      <c r="E64" s="13"/>
      <c r="F64" s="13"/>
      <c r="G64" s="13">
        <v>0</v>
      </c>
    </row>
    <row r="65" spans="1:7" ht="14.4" x14ac:dyDescent="0.3">
      <c r="A65" s="14" t="s">
        <v>68</v>
      </c>
      <c r="B65" s="13"/>
      <c r="C65" s="13"/>
      <c r="D65" s="13">
        <v>0</v>
      </c>
      <c r="E65" s="13"/>
      <c r="F65" s="13"/>
      <c r="G65" s="13">
        <v>0</v>
      </c>
    </row>
    <row r="66" spans="1:7" ht="14.4" x14ac:dyDescent="0.3">
      <c r="A66" s="14" t="s">
        <v>69</v>
      </c>
      <c r="B66" s="13"/>
      <c r="C66" s="13"/>
      <c r="D66" s="13">
        <v>0</v>
      </c>
      <c r="E66" s="13"/>
      <c r="F66" s="13"/>
      <c r="G66" s="13">
        <v>0</v>
      </c>
    </row>
    <row r="67" spans="1:7" ht="14.4" x14ac:dyDescent="0.3">
      <c r="A67" s="14" t="s">
        <v>70</v>
      </c>
      <c r="B67" s="13"/>
      <c r="C67" s="13"/>
      <c r="D67" s="13">
        <v>0</v>
      </c>
      <c r="E67" s="13"/>
      <c r="F67" s="13"/>
      <c r="G67" s="13">
        <v>0</v>
      </c>
    </row>
    <row r="68" spans="1:7" ht="14.4" x14ac:dyDescent="0.3">
      <c r="A68" s="14" t="s">
        <v>71</v>
      </c>
      <c r="B68" s="13"/>
      <c r="C68" s="13"/>
      <c r="D68" s="13">
        <v>0</v>
      </c>
      <c r="E68" s="13"/>
      <c r="F68" s="13"/>
      <c r="G68" s="13">
        <v>0</v>
      </c>
    </row>
    <row r="69" spans="1:7" ht="14.4" x14ac:dyDescent="0.3">
      <c r="A69" s="14" t="s">
        <v>72</v>
      </c>
      <c r="B69" s="13"/>
      <c r="C69" s="13"/>
      <c r="D69" s="13">
        <v>0</v>
      </c>
      <c r="E69" s="13"/>
      <c r="F69" s="13"/>
      <c r="G69" s="13">
        <v>0</v>
      </c>
    </row>
    <row r="70" spans="1:7" ht="14.4" x14ac:dyDescent="0.3">
      <c r="A70" s="14" t="s">
        <v>73</v>
      </c>
      <c r="B70" s="13">
        <v>709801.65</v>
      </c>
      <c r="C70" s="13">
        <v>146919.91</v>
      </c>
      <c r="D70" s="13">
        <v>856721.56</v>
      </c>
      <c r="E70" s="13">
        <v>0</v>
      </c>
      <c r="F70" s="13">
        <v>0</v>
      </c>
      <c r="G70" s="13">
        <v>856721.56</v>
      </c>
    </row>
    <row r="71" spans="1:7" ht="14.4" x14ac:dyDescent="0.3">
      <c r="A71" s="12" t="s">
        <v>74</v>
      </c>
      <c r="B71" s="13">
        <f>SUM(B72:B74)</f>
        <v>0</v>
      </c>
      <c r="C71" s="13">
        <f t="shared" ref="C71:G71" si="8">SUM(C72:C74)</f>
        <v>0</v>
      </c>
      <c r="D71" s="13">
        <f t="shared" si="8"/>
        <v>0</v>
      </c>
      <c r="E71" s="13">
        <f t="shared" si="8"/>
        <v>0</v>
      </c>
      <c r="F71" s="13">
        <f t="shared" si="8"/>
        <v>0</v>
      </c>
      <c r="G71" s="13">
        <f t="shared" si="8"/>
        <v>0</v>
      </c>
    </row>
    <row r="72" spans="1:7" ht="14.4" x14ac:dyDescent="0.3">
      <c r="A72" s="14" t="s">
        <v>75</v>
      </c>
      <c r="B72" s="13"/>
      <c r="C72" s="13"/>
      <c r="D72" s="13">
        <v>0</v>
      </c>
      <c r="E72" s="13"/>
      <c r="F72" s="13"/>
      <c r="G72" s="13">
        <v>0</v>
      </c>
    </row>
    <row r="73" spans="1:7" ht="14.4" x14ac:dyDescent="0.3">
      <c r="A73" s="14" t="s">
        <v>76</v>
      </c>
      <c r="B73" s="13"/>
      <c r="C73" s="13"/>
      <c r="D73" s="13">
        <v>0</v>
      </c>
      <c r="E73" s="13"/>
      <c r="F73" s="13"/>
      <c r="G73" s="13">
        <v>0</v>
      </c>
    </row>
    <row r="74" spans="1:7" ht="14.4" x14ac:dyDescent="0.3">
      <c r="A74" s="14" t="s">
        <v>77</v>
      </c>
      <c r="B74" s="13"/>
      <c r="C74" s="13"/>
      <c r="D74" s="13">
        <v>0</v>
      </c>
      <c r="E74" s="13"/>
      <c r="F74" s="13"/>
      <c r="G74" s="13">
        <v>0</v>
      </c>
    </row>
    <row r="75" spans="1:7" ht="14.4" x14ac:dyDescent="0.3">
      <c r="A75" s="12" t="s">
        <v>78</v>
      </c>
      <c r="B75" s="13">
        <f>SUM(B76:B82)</f>
        <v>0</v>
      </c>
      <c r="C75" s="13">
        <f t="shared" ref="C75:G75" si="9">SUM(C76:C82)</f>
        <v>0</v>
      </c>
      <c r="D75" s="13">
        <f t="shared" si="9"/>
        <v>0</v>
      </c>
      <c r="E75" s="13">
        <f t="shared" si="9"/>
        <v>0</v>
      </c>
      <c r="F75" s="13">
        <f t="shared" si="9"/>
        <v>0</v>
      </c>
      <c r="G75" s="13">
        <f t="shared" si="9"/>
        <v>0</v>
      </c>
    </row>
    <row r="76" spans="1:7" ht="14.4" x14ac:dyDescent="0.3">
      <c r="A76" s="14" t="s">
        <v>79</v>
      </c>
      <c r="B76" s="13"/>
      <c r="C76" s="13"/>
      <c r="D76" s="13">
        <v>0</v>
      </c>
      <c r="E76" s="13"/>
      <c r="F76" s="13"/>
      <c r="G76" s="13">
        <v>0</v>
      </c>
    </row>
    <row r="77" spans="1:7" ht="14.4" x14ac:dyDescent="0.3">
      <c r="A77" s="14" t="s">
        <v>80</v>
      </c>
      <c r="B77" s="13"/>
      <c r="C77" s="13"/>
      <c r="D77" s="13">
        <v>0</v>
      </c>
      <c r="E77" s="13"/>
      <c r="F77" s="13"/>
      <c r="G77" s="13">
        <v>0</v>
      </c>
    </row>
    <row r="78" spans="1:7" ht="14.4" x14ac:dyDescent="0.3">
      <c r="A78" s="14" t="s">
        <v>81</v>
      </c>
      <c r="B78" s="13"/>
      <c r="C78" s="13"/>
      <c r="D78" s="13">
        <v>0</v>
      </c>
      <c r="E78" s="13"/>
      <c r="F78" s="13"/>
      <c r="G78" s="13">
        <v>0</v>
      </c>
    </row>
    <row r="79" spans="1:7" ht="14.4" x14ac:dyDescent="0.3">
      <c r="A79" s="14" t="s">
        <v>82</v>
      </c>
      <c r="B79" s="13"/>
      <c r="C79" s="13"/>
      <c r="D79" s="13">
        <v>0</v>
      </c>
      <c r="E79" s="13"/>
      <c r="F79" s="13"/>
      <c r="G79" s="13">
        <v>0</v>
      </c>
    </row>
    <row r="80" spans="1:7" ht="14.4" x14ac:dyDescent="0.3">
      <c r="A80" s="14" t="s">
        <v>83</v>
      </c>
      <c r="B80" s="13"/>
      <c r="C80" s="13"/>
      <c r="D80" s="13">
        <v>0</v>
      </c>
      <c r="E80" s="13"/>
      <c r="F80" s="13"/>
      <c r="G80" s="13">
        <v>0</v>
      </c>
    </row>
    <row r="81" spans="1:7" ht="14.4" x14ac:dyDescent="0.3">
      <c r="A81" s="14" t="s">
        <v>84</v>
      </c>
      <c r="B81" s="13"/>
      <c r="C81" s="13"/>
      <c r="D81" s="13">
        <v>0</v>
      </c>
      <c r="E81" s="13"/>
      <c r="F81" s="13"/>
      <c r="G81" s="13">
        <v>0</v>
      </c>
    </row>
    <row r="82" spans="1:7" ht="14.4" x14ac:dyDescent="0.3">
      <c r="A82" s="14" t="s">
        <v>85</v>
      </c>
      <c r="B82" s="13"/>
      <c r="C82" s="13"/>
      <c r="D82" s="13">
        <v>0</v>
      </c>
      <c r="E82" s="13"/>
      <c r="F82" s="13"/>
      <c r="G82" s="13">
        <v>0</v>
      </c>
    </row>
    <row r="83" spans="1:7" ht="14.4" x14ac:dyDescent="0.3">
      <c r="A83" s="15"/>
      <c r="B83" s="16"/>
      <c r="C83" s="16"/>
      <c r="D83" s="16"/>
      <c r="E83" s="16"/>
      <c r="F83" s="16"/>
      <c r="G83" s="16"/>
    </row>
    <row r="84" spans="1:7" ht="14.4" x14ac:dyDescent="0.3">
      <c r="A84" s="17" t="s">
        <v>86</v>
      </c>
      <c r="B84" s="11">
        <f>SUM(B85,B93,B103,B113,B123,B133,B137,B146,B150)</f>
        <v>0</v>
      </c>
      <c r="C84" s="11">
        <f t="shared" ref="C84:G84" si="10">SUM(C85,C93,C103,C113,C123,C133,C137,C146,C150)</f>
        <v>48203541.980000004</v>
      </c>
      <c r="D84" s="11">
        <f t="shared" si="10"/>
        <v>48203541.980000004</v>
      </c>
      <c r="E84" s="11">
        <f t="shared" si="10"/>
        <v>7907820.3599999994</v>
      </c>
      <c r="F84" s="11">
        <f t="shared" si="10"/>
        <v>7907820.3599999994</v>
      </c>
      <c r="G84" s="11">
        <f t="shared" si="10"/>
        <v>40295721.620000005</v>
      </c>
    </row>
    <row r="85" spans="1:7" ht="14.4" x14ac:dyDescent="0.3">
      <c r="A85" s="12" t="s">
        <v>13</v>
      </c>
      <c r="B85" s="13">
        <f>SUM(B86:B92)</f>
        <v>0</v>
      </c>
      <c r="C85" s="13">
        <f t="shared" ref="C85:G85" si="11">SUM(C86:C92)</f>
        <v>9232875.8399999999</v>
      </c>
      <c r="D85" s="13">
        <f t="shared" si="11"/>
        <v>9232875.8399999999</v>
      </c>
      <c r="E85" s="13">
        <f t="shared" si="11"/>
        <v>2595875.13</v>
      </c>
      <c r="F85" s="13">
        <f t="shared" si="11"/>
        <v>2595875.13</v>
      </c>
      <c r="G85" s="13">
        <f t="shared" si="11"/>
        <v>6637000.71</v>
      </c>
    </row>
    <row r="86" spans="1:7" ht="14.4" x14ac:dyDescent="0.3">
      <c r="A86" s="14" t="s">
        <v>14</v>
      </c>
      <c r="B86" s="13">
        <v>0</v>
      </c>
      <c r="C86" s="13">
        <v>5727859.7599999998</v>
      </c>
      <c r="D86" s="13">
        <v>5727859.7599999998</v>
      </c>
      <c r="E86" s="13">
        <v>1774026.96</v>
      </c>
      <c r="F86" s="13">
        <v>1774026.96</v>
      </c>
      <c r="G86" s="13">
        <v>3953832.8</v>
      </c>
    </row>
    <row r="87" spans="1:7" ht="14.4" x14ac:dyDescent="0.3">
      <c r="A87" s="14" t="s">
        <v>15</v>
      </c>
      <c r="B87" s="13"/>
      <c r="C87" s="13"/>
      <c r="D87" s="13">
        <v>0</v>
      </c>
      <c r="E87" s="13"/>
      <c r="F87" s="13"/>
      <c r="G87" s="13">
        <v>0</v>
      </c>
    </row>
    <row r="88" spans="1:7" ht="14.4" x14ac:dyDescent="0.3">
      <c r="A88" s="14" t="s">
        <v>16</v>
      </c>
      <c r="B88" s="13">
        <v>0</v>
      </c>
      <c r="C88" s="13">
        <v>317421.67</v>
      </c>
      <c r="D88" s="13">
        <v>317421.67</v>
      </c>
      <c r="E88" s="13">
        <v>0</v>
      </c>
      <c r="F88" s="13">
        <v>0</v>
      </c>
      <c r="G88" s="13">
        <v>317421.67</v>
      </c>
    </row>
    <row r="89" spans="1:7" ht="14.4" x14ac:dyDescent="0.3">
      <c r="A89" s="14" t="s">
        <v>17</v>
      </c>
      <c r="B89" s="13">
        <v>0</v>
      </c>
      <c r="C89" s="13">
        <v>1800904.41</v>
      </c>
      <c r="D89" s="13">
        <v>1800904.41</v>
      </c>
      <c r="E89" s="13">
        <v>370776.88</v>
      </c>
      <c r="F89" s="13">
        <v>370776.88</v>
      </c>
      <c r="G89" s="13">
        <v>1430127.5299999998</v>
      </c>
    </row>
    <row r="90" spans="1:7" ht="14.4" x14ac:dyDescent="0.3">
      <c r="A90" s="14" t="s">
        <v>18</v>
      </c>
      <c r="B90" s="13">
        <v>0</v>
      </c>
      <c r="C90" s="13">
        <v>1386690</v>
      </c>
      <c r="D90" s="13">
        <v>1386690</v>
      </c>
      <c r="E90" s="13">
        <v>451071.29</v>
      </c>
      <c r="F90" s="13">
        <v>451071.29</v>
      </c>
      <c r="G90" s="13">
        <v>935618.71</v>
      </c>
    </row>
    <row r="91" spans="1:7" ht="14.4" x14ac:dyDescent="0.3">
      <c r="A91" s="14" t="s">
        <v>19</v>
      </c>
      <c r="B91" s="13"/>
      <c r="C91" s="13"/>
      <c r="D91" s="13">
        <v>0</v>
      </c>
      <c r="E91" s="13"/>
      <c r="F91" s="13"/>
      <c r="G91" s="13">
        <v>0</v>
      </c>
    </row>
    <row r="92" spans="1:7" ht="14.4" x14ac:dyDescent="0.3">
      <c r="A92" s="14" t="s">
        <v>20</v>
      </c>
      <c r="B92" s="13"/>
      <c r="C92" s="13"/>
      <c r="D92" s="13">
        <v>0</v>
      </c>
      <c r="E92" s="13"/>
      <c r="F92" s="13"/>
      <c r="G92" s="13">
        <v>0</v>
      </c>
    </row>
    <row r="93" spans="1:7" ht="14.4" x14ac:dyDescent="0.3">
      <c r="A93" s="12" t="s">
        <v>21</v>
      </c>
      <c r="B93" s="13">
        <f>SUM(B94:B102)</f>
        <v>0</v>
      </c>
      <c r="C93" s="13">
        <f t="shared" ref="C93:G93" si="12">SUM(C94:C102)</f>
        <v>959628.89999999991</v>
      </c>
      <c r="D93" s="13">
        <f t="shared" si="12"/>
        <v>959628.89999999991</v>
      </c>
      <c r="E93" s="13">
        <f t="shared" si="12"/>
        <v>255236.23</v>
      </c>
      <c r="F93" s="13">
        <f t="shared" si="12"/>
        <v>255236.23</v>
      </c>
      <c r="G93" s="13">
        <f t="shared" si="12"/>
        <v>704392.66999999993</v>
      </c>
    </row>
    <row r="94" spans="1:7" ht="14.4" x14ac:dyDescent="0.3">
      <c r="A94" s="14" t="s">
        <v>22</v>
      </c>
      <c r="B94" s="13">
        <v>0</v>
      </c>
      <c r="C94" s="13">
        <v>314328.42</v>
      </c>
      <c r="D94" s="13">
        <v>314328.42</v>
      </c>
      <c r="E94" s="13">
        <v>131649.20000000001</v>
      </c>
      <c r="F94" s="13">
        <v>131649.20000000001</v>
      </c>
      <c r="G94" s="13">
        <v>182679.21999999997</v>
      </c>
    </row>
    <row r="95" spans="1:7" ht="14.4" x14ac:dyDescent="0.3">
      <c r="A95" s="14" t="s">
        <v>23</v>
      </c>
      <c r="B95" s="13">
        <v>0</v>
      </c>
      <c r="C95" s="13">
        <v>44000</v>
      </c>
      <c r="D95" s="13">
        <v>44000</v>
      </c>
      <c r="E95" s="13">
        <v>7403.6</v>
      </c>
      <c r="F95" s="13">
        <v>7403.6</v>
      </c>
      <c r="G95" s="13">
        <v>36596.400000000001</v>
      </c>
    </row>
    <row r="96" spans="1:7" ht="14.4" x14ac:dyDescent="0.3">
      <c r="A96" s="14" t="s">
        <v>24</v>
      </c>
      <c r="B96" s="13"/>
      <c r="C96" s="13"/>
      <c r="D96" s="13">
        <v>0</v>
      </c>
      <c r="E96" s="13"/>
      <c r="F96" s="13"/>
      <c r="G96" s="13">
        <v>0</v>
      </c>
    </row>
    <row r="97" spans="1:7" ht="14.4" x14ac:dyDescent="0.3">
      <c r="A97" s="14" t="s">
        <v>25</v>
      </c>
      <c r="B97" s="13">
        <v>0</v>
      </c>
      <c r="C97" s="13">
        <v>87779.36</v>
      </c>
      <c r="D97" s="13">
        <v>87779.36</v>
      </c>
      <c r="E97" s="13">
        <v>18761.34</v>
      </c>
      <c r="F97" s="13">
        <v>18761.34</v>
      </c>
      <c r="G97" s="13">
        <v>69018.02</v>
      </c>
    </row>
    <row r="98" spans="1:7" ht="14.4" x14ac:dyDescent="0.3">
      <c r="A98" s="18" t="s">
        <v>26</v>
      </c>
      <c r="B98" s="13">
        <v>0</v>
      </c>
      <c r="C98" s="13">
        <v>18935.8</v>
      </c>
      <c r="D98" s="13">
        <v>18935.8</v>
      </c>
      <c r="E98" s="13">
        <v>1115.44</v>
      </c>
      <c r="F98" s="13">
        <v>1115.44</v>
      </c>
      <c r="G98" s="13">
        <v>17820.36</v>
      </c>
    </row>
    <row r="99" spans="1:7" ht="14.4" x14ac:dyDescent="0.3">
      <c r="A99" s="14" t="s">
        <v>27</v>
      </c>
      <c r="B99" s="13">
        <v>0</v>
      </c>
      <c r="C99" s="13">
        <v>210000</v>
      </c>
      <c r="D99" s="13">
        <v>210000</v>
      </c>
      <c r="E99" s="13">
        <v>35187.81</v>
      </c>
      <c r="F99" s="13">
        <v>35187.81</v>
      </c>
      <c r="G99" s="13">
        <v>174812.19</v>
      </c>
    </row>
    <row r="100" spans="1:7" ht="14.4" x14ac:dyDescent="0.3">
      <c r="A100" s="14" t="s">
        <v>28</v>
      </c>
      <c r="B100" s="13">
        <v>0</v>
      </c>
      <c r="C100" s="13">
        <v>30828.85</v>
      </c>
      <c r="D100" s="13">
        <v>30828.85</v>
      </c>
      <c r="E100" s="13">
        <v>3978.52</v>
      </c>
      <c r="F100" s="13">
        <v>3978.52</v>
      </c>
      <c r="G100" s="13">
        <v>26850.329999999998</v>
      </c>
    </row>
    <row r="101" spans="1:7" ht="14.4" x14ac:dyDescent="0.3">
      <c r="A101" s="14" t="s">
        <v>29</v>
      </c>
      <c r="B101" s="13"/>
      <c r="C101" s="13"/>
      <c r="D101" s="13">
        <v>0</v>
      </c>
      <c r="E101" s="13"/>
      <c r="F101" s="13"/>
      <c r="G101" s="13">
        <v>0</v>
      </c>
    </row>
    <row r="102" spans="1:7" ht="14.4" x14ac:dyDescent="0.3">
      <c r="A102" s="14" t="s">
        <v>30</v>
      </c>
      <c r="B102" s="13">
        <v>0</v>
      </c>
      <c r="C102" s="13">
        <v>253756.47</v>
      </c>
      <c r="D102" s="13">
        <v>253756.47</v>
      </c>
      <c r="E102" s="13">
        <v>57140.32</v>
      </c>
      <c r="F102" s="13">
        <v>57140.32</v>
      </c>
      <c r="G102" s="13">
        <v>196616.15</v>
      </c>
    </row>
    <row r="103" spans="1:7" ht="14.4" x14ac:dyDescent="0.3">
      <c r="A103" s="12" t="s">
        <v>31</v>
      </c>
      <c r="B103" s="13">
        <f>SUM(B104:B112)</f>
        <v>0</v>
      </c>
      <c r="C103" s="13">
        <f>SUM(C104:C112)</f>
        <v>17338421.710000001</v>
      </c>
      <c r="D103" s="13">
        <f t="shared" ref="D103:G103" si="13">SUM(D104:D112)</f>
        <v>17338421.710000001</v>
      </c>
      <c r="E103" s="13">
        <f t="shared" si="13"/>
        <v>5033044.9999999991</v>
      </c>
      <c r="F103" s="13">
        <f t="shared" si="13"/>
        <v>5033044.9999999991</v>
      </c>
      <c r="G103" s="13">
        <f t="shared" si="13"/>
        <v>12305376.710000001</v>
      </c>
    </row>
    <row r="104" spans="1:7" ht="14.4" x14ac:dyDescent="0.3">
      <c r="A104" s="14" t="s">
        <v>32</v>
      </c>
      <c r="B104" s="13">
        <v>0</v>
      </c>
      <c r="C104" s="13">
        <v>574075.76</v>
      </c>
      <c r="D104" s="13">
        <v>574075.76</v>
      </c>
      <c r="E104" s="13">
        <v>131466.13</v>
      </c>
      <c r="F104" s="13">
        <v>131466.13</v>
      </c>
      <c r="G104" s="13">
        <v>442609.63</v>
      </c>
    </row>
    <row r="105" spans="1:7" ht="14.4" x14ac:dyDescent="0.3">
      <c r="A105" s="14" t="s">
        <v>33</v>
      </c>
      <c r="B105" s="13">
        <v>0</v>
      </c>
      <c r="C105" s="13">
        <v>30000</v>
      </c>
      <c r="D105" s="13">
        <v>30000</v>
      </c>
      <c r="E105" s="13">
        <v>0</v>
      </c>
      <c r="F105" s="13">
        <v>0</v>
      </c>
      <c r="G105" s="13">
        <v>30000</v>
      </c>
    </row>
    <row r="106" spans="1:7" ht="14.4" x14ac:dyDescent="0.3">
      <c r="A106" s="14" t="s">
        <v>34</v>
      </c>
      <c r="B106" s="13">
        <v>0</v>
      </c>
      <c r="C106" s="13">
        <v>1119748.22</v>
      </c>
      <c r="D106" s="13">
        <v>1119748.22</v>
      </c>
      <c r="E106" s="13">
        <v>168007.72</v>
      </c>
      <c r="F106" s="13">
        <v>168007.72</v>
      </c>
      <c r="G106" s="13">
        <v>951740.5</v>
      </c>
    </row>
    <row r="107" spans="1:7" ht="14.4" x14ac:dyDescent="0.3">
      <c r="A107" s="14" t="s">
        <v>35</v>
      </c>
      <c r="B107" s="13">
        <v>0</v>
      </c>
      <c r="C107" s="13">
        <v>179997.41</v>
      </c>
      <c r="D107" s="13">
        <v>179997.41</v>
      </c>
      <c r="E107" s="13">
        <v>4865.74</v>
      </c>
      <c r="F107" s="13">
        <v>4865.74</v>
      </c>
      <c r="G107" s="13">
        <v>175131.67</v>
      </c>
    </row>
    <row r="108" spans="1:7" ht="14.4" x14ac:dyDescent="0.3">
      <c r="A108" s="14" t="s">
        <v>36</v>
      </c>
      <c r="B108" s="13">
        <v>0</v>
      </c>
      <c r="C108" s="13">
        <v>14532930.039999999</v>
      </c>
      <c r="D108" s="13">
        <v>14532930.039999999</v>
      </c>
      <c r="E108" s="13">
        <v>4543384.84</v>
      </c>
      <c r="F108" s="13">
        <v>4543384.84</v>
      </c>
      <c r="G108" s="13">
        <v>9989545.1999999993</v>
      </c>
    </row>
    <row r="109" spans="1:7" ht="14.4" x14ac:dyDescent="0.3">
      <c r="A109" s="14" t="s">
        <v>37</v>
      </c>
      <c r="B109" s="13">
        <v>0</v>
      </c>
      <c r="C109" s="13">
        <v>298439.07</v>
      </c>
      <c r="D109" s="13">
        <v>298439.07</v>
      </c>
      <c r="E109" s="13">
        <v>0</v>
      </c>
      <c r="F109" s="13">
        <v>0</v>
      </c>
      <c r="G109" s="13">
        <v>298439.07</v>
      </c>
    </row>
    <row r="110" spans="1:7" ht="14.4" x14ac:dyDescent="0.3">
      <c r="A110" s="14" t="s">
        <v>38</v>
      </c>
      <c r="B110" s="13">
        <v>0</v>
      </c>
      <c r="C110" s="13">
        <v>164831.69</v>
      </c>
      <c r="D110" s="13">
        <v>164831.69</v>
      </c>
      <c r="E110" s="13">
        <v>53642.27</v>
      </c>
      <c r="F110" s="13">
        <v>53642.27</v>
      </c>
      <c r="G110" s="13">
        <v>111189.42000000001</v>
      </c>
    </row>
    <row r="111" spans="1:7" ht="14.4" x14ac:dyDescent="0.3">
      <c r="A111" s="14" t="s">
        <v>39</v>
      </c>
      <c r="B111" s="13">
        <v>0</v>
      </c>
      <c r="C111" s="13">
        <v>95648.88</v>
      </c>
      <c r="D111" s="13">
        <v>95648.88</v>
      </c>
      <c r="E111" s="13">
        <v>26447.8</v>
      </c>
      <c r="F111" s="13">
        <v>26447.8</v>
      </c>
      <c r="G111" s="13">
        <v>69201.08</v>
      </c>
    </row>
    <row r="112" spans="1:7" ht="14.4" x14ac:dyDescent="0.3">
      <c r="A112" s="14" t="s">
        <v>40</v>
      </c>
      <c r="B112" s="13">
        <v>0</v>
      </c>
      <c r="C112" s="13">
        <v>342750.64</v>
      </c>
      <c r="D112" s="13">
        <v>342750.64</v>
      </c>
      <c r="E112" s="13">
        <v>105230.5</v>
      </c>
      <c r="F112" s="13">
        <v>105230.5</v>
      </c>
      <c r="G112" s="13">
        <v>237520.14</v>
      </c>
    </row>
    <row r="113" spans="1:7" ht="14.4" x14ac:dyDescent="0.3">
      <c r="A113" s="12" t="s">
        <v>41</v>
      </c>
      <c r="B113" s="13">
        <f>SUM(B114:B122)</f>
        <v>0</v>
      </c>
      <c r="C113" s="13">
        <f t="shared" ref="C113:G113" si="14">SUM(C114:C122)</f>
        <v>0</v>
      </c>
      <c r="D113" s="13">
        <f t="shared" si="14"/>
        <v>0</v>
      </c>
      <c r="E113" s="13">
        <f t="shared" si="14"/>
        <v>0</v>
      </c>
      <c r="F113" s="13">
        <f t="shared" si="14"/>
        <v>0</v>
      </c>
      <c r="G113" s="13">
        <f t="shared" si="14"/>
        <v>0</v>
      </c>
    </row>
    <row r="114" spans="1:7" ht="14.4" x14ac:dyDescent="0.3">
      <c r="A114" s="14" t="s">
        <v>42</v>
      </c>
      <c r="B114" s="13"/>
      <c r="C114" s="13"/>
      <c r="D114" s="13">
        <v>0</v>
      </c>
      <c r="E114" s="13"/>
      <c r="F114" s="13"/>
      <c r="G114" s="13">
        <v>0</v>
      </c>
    </row>
    <row r="115" spans="1:7" ht="14.4" x14ac:dyDescent="0.3">
      <c r="A115" s="14" t="s">
        <v>43</v>
      </c>
      <c r="B115" s="13"/>
      <c r="C115" s="13"/>
      <c r="D115" s="13">
        <v>0</v>
      </c>
      <c r="E115" s="13"/>
      <c r="F115" s="13"/>
      <c r="G115" s="13">
        <v>0</v>
      </c>
    </row>
    <row r="116" spans="1:7" ht="14.4" x14ac:dyDescent="0.3">
      <c r="A116" s="14" t="s">
        <v>44</v>
      </c>
      <c r="B116" s="13"/>
      <c r="C116" s="13"/>
      <c r="D116" s="13">
        <v>0</v>
      </c>
      <c r="E116" s="13"/>
      <c r="F116" s="13"/>
      <c r="G116" s="13">
        <v>0</v>
      </c>
    </row>
    <row r="117" spans="1:7" ht="14.4" x14ac:dyDescent="0.3">
      <c r="A117" s="14" t="s">
        <v>45</v>
      </c>
      <c r="B117" s="13"/>
      <c r="C117" s="13"/>
      <c r="D117" s="13">
        <v>0</v>
      </c>
      <c r="E117" s="13"/>
      <c r="F117" s="13"/>
      <c r="G117" s="13">
        <v>0</v>
      </c>
    </row>
    <row r="118" spans="1:7" ht="14.4" x14ac:dyDescent="0.3">
      <c r="A118" s="14" t="s">
        <v>46</v>
      </c>
      <c r="B118" s="13"/>
      <c r="C118" s="13"/>
      <c r="D118" s="13">
        <v>0</v>
      </c>
      <c r="E118" s="13"/>
      <c r="F118" s="13"/>
      <c r="G118" s="13">
        <v>0</v>
      </c>
    </row>
    <row r="119" spans="1:7" ht="14.4" x14ac:dyDescent="0.3">
      <c r="A119" s="14" t="s">
        <v>47</v>
      </c>
      <c r="B119" s="13"/>
      <c r="C119" s="13"/>
      <c r="D119" s="13">
        <v>0</v>
      </c>
      <c r="E119" s="13"/>
      <c r="F119" s="13"/>
      <c r="G119" s="13">
        <v>0</v>
      </c>
    </row>
    <row r="120" spans="1:7" ht="14.4" x14ac:dyDescent="0.3">
      <c r="A120" s="14" t="s">
        <v>48</v>
      </c>
      <c r="B120" s="13"/>
      <c r="C120" s="13"/>
      <c r="D120" s="13">
        <v>0</v>
      </c>
      <c r="E120" s="13"/>
      <c r="F120" s="13"/>
      <c r="G120" s="13">
        <v>0</v>
      </c>
    </row>
    <row r="121" spans="1:7" ht="14.4" x14ac:dyDescent="0.3">
      <c r="A121" s="14" t="s">
        <v>49</v>
      </c>
      <c r="B121" s="13"/>
      <c r="C121" s="13"/>
      <c r="D121" s="13">
        <v>0</v>
      </c>
      <c r="E121" s="13"/>
      <c r="F121" s="13"/>
      <c r="G121" s="13">
        <v>0</v>
      </c>
    </row>
    <row r="122" spans="1:7" ht="14.4" x14ac:dyDescent="0.3">
      <c r="A122" s="14" t="s">
        <v>50</v>
      </c>
      <c r="B122" s="13"/>
      <c r="C122" s="13"/>
      <c r="D122" s="13">
        <v>0</v>
      </c>
      <c r="E122" s="13"/>
      <c r="F122" s="13"/>
      <c r="G122" s="13">
        <v>0</v>
      </c>
    </row>
    <row r="123" spans="1:7" ht="14.4" x14ac:dyDescent="0.3">
      <c r="A123" s="12" t="s">
        <v>51</v>
      </c>
      <c r="B123" s="13">
        <f>SUM(B124:B132)</f>
        <v>0</v>
      </c>
      <c r="C123" s="13">
        <f t="shared" ref="C123:G123" si="15">SUM(C124:C132)</f>
        <v>3563664</v>
      </c>
      <c r="D123" s="13">
        <f t="shared" si="15"/>
        <v>3563664</v>
      </c>
      <c r="E123" s="13">
        <f t="shared" si="15"/>
        <v>23664</v>
      </c>
      <c r="F123" s="13">
        <f t="shared" si="15"/>
        <v>23664</v>
      </c>
      <c r="G123" s="13">
        <f t="shared" si="15"/>
        <v>3540000</v>
      </c>
    </row>
    <row r="124" spans="1:7" ht="14.4" x14ac:dyDescent="0.3">
      <c r="A124" s="14" t="s">
        <v>52</v>
      </c>
      <c r="B124" s="13"/>
      <c r="C124" s="13">
        <v>3362500</v>
      </c>
      <c r="D124" s="13">
        <v>3362500</v>
      </c>
      <c r="E124" s="13">
        <v>0</v>
      </c>
      <c r="F124" s="13">
        <v>0</v>
      </c>
      <c r="G124" s="13">
        <v>3362500</v>
      </c>
    </row>
    <row r="125" spans="1:7" ht="14.4" x14ac:dyDescent="0.3">
      <c r="A125" s="14" t="s">
        <v>53</v>
      </c>
      <c r="B125" s="13">
        <v>0</v>
      </c>
      <c r="C125" s="13">
        <v>161164</v>
      </c>
      <c r="D125" s="13">
        <v>161164</v>
      </c>
      <c r="E125" s="13">
        <v>23664</v>
      </c>
      <c r="F125" s="13">
        <v>23664</v>
      </c>
      <c r="G125" s="13">
        <v>137500</v>
      </c>
    </row>
    <row r="126" spans="1:7" ht="14.4" x14ac:dyDescent="0.3">
      <c r="A126" s="14" t="s">
        <v>54</v>
      </c>
      <c r="B126" s="13">
        <v>0</v>
      </c>
      <c r="C126" s="13">
        <v>40000</v>
      </c>
      <c r="D126" s="13">
        <v>40000</v>
      </c>
      <c r="E126" s="13">
        <v>0</v>
      </c>
      <c r="F126" s="13">
        <v>0</v>
      </c>
      <c r="G126" s="13">
        <v>40000</v>
      </c>
    </row>
    <row r="127" spans="1:7" ht="14.4" x14ac:dyDescent="0.3">
      <c r="A127" s="14" t="s">
        <v>55</v>
      </c>
      <c r="B127" s="13"/>
      <c r="C127" s="13"/>
      <c r="D127" s="13">
        <v>0</v>
      </c>
      <c r="E127" s="13"/>
      <c r="F127" s="13"/>
      <c r="G127" s="13">
        <v>0</v>
      </c>
    </row>
    <row r="128" spans="1:7" ht="14.4" x14ac:dyDescent="0.3">
      <c r="A128" s="14" t="s">
        <v>56</v>
      </c>
      <c r="B128" s="13"/>
      <c r="C128" s="13"/>
      <c r="D128" s="13">
        <v>0</v>
      </c>
      <c r="E128" s="13"/>
      <c r="F128" s="13"/>
      <c r="G128" s="13">
        <v>0</v>
      </c>
    </row>
    <row r="129" spans="1:7" ht="14.4" x14ac:dyDescent="0.3">
      <c r="A129" s="14" t="s">
        <v>57</v>
      </c>
      <c r="B129" s="13"/>
      <c r="C129" s="13"/>
      <c r="D129" s="13">
        <v>0</v>
      </c>
      <c r="E129" s="13"/>
      <c r="F129" s="13"/>
      <c r="G129" s="13">
        <v>0</v>
      </c>
    </row>
    <row r="130" spans="1:7" ht="14.4" x14ac:dyDescent="0.3">
      <c r="A130" s="14" t="s">
        <v>58</v>
      </c>
      <c r="B130" s="13"/>
      <c r="C130" s="13"/>
      <c r="D130" s="13">
        <v>0</v>
      </c>
      <c r="E130" s="13"/>
      <c r="F130" s="13"/>
      <c r="G130" s="13">
        <v>0</v>
      </c>
    </row>
    <row r="131" spans="1:7" ht="14.4" x14ac:dyDescent="0.3">
      <c r="A131" s="14" t="s">
        <v>59</v>
      </c>
      <c r="B131" s="13"/>
      <c r="C131" s="13"/>
      <c r="D131" s="13">
        <v>0</v>
      </c>
      <c r="E131" s="13"/>
      <c r="F131" s="13"/>
      <c r="G131" s="13">
        <v>0</v>
      </c>
    </row>
    <row r="132" spans="1:7" ht="14.4" x14ac:dyDescent="0.3">
      <c r="A132" s="14" t="s">
        <v>60</v>
      </c>
      <c r="B132" s="13"/>
      <c r="C132" s="13"/>
      <c r="D132" s="13">
        <v>0</v>
      </c>
      <c r="E132" s="13"/>
      <c r="F132" s="13"/>
      <c r="G132" s="13">
        <v>0</v>
      </c>
    </row>
    <row r="133" spans="1:7" ht="14.4" x14ac:dyDescent="0.3">
      <c r="A133" s="12" t="s">
        <v>61</v>
      </c>
      <c r="B133" s="13">
        <f>SUM(B134:B136)</f>
        <v>0</v>
      </c>
      <c r="C133" s="13">
        <f t="shared" ref="C133:G133" si="16">SUM(C134:C136)</f>
        <v>17108951.530000001</v>
      </c>
      <c r="D133" s="13">
        <f t="shared" si="16"/>
        <v>17108951.530000001</v>
      </c>
      <c r="E133" s="13">
        <f t="shared" si="16"/>
        <v>0</v>
      </c>
      <c r="F133" s="13">
        <f t="shared" si="16"/>
        <v>0</v>
      </c>
      <c r="G133" s="13">
        <f t="shared" si="16"/>
        <v>17108951.530000001</v>
      </c>
    </row>
    <row r="134" spans="1:7" ht="14.4" x14ac:dyDescent="0.3">
      <c r="A134" s="14" t="s">
        <v>62</v>
      </c>
      <c r="B134" s="13"/>
      <c r="C134" s="13"/>
      <c r="D134" s="13">
        <v>0</v>
      </c>
      <c r="E134" s="13"/>
      <c r="F134" s="13"/>
      <c r="G134" s="13">
        <v>0</v>
      </c>
    </row>
    <row r="135" spans="1:7" ht="14.4" x14ac:dyDescent="0.3">
      <c r="A135" s="14" t="s">
        <v>63</v>
      </c>
      <c r="B135" s="13">
        <v>0</v>
      </c>
      <c r="C135" s="13">
        <v>17108951.530000001</v>
      </c>
      <c r="D135" s="13">
        <v>17108951.530000001</v>
      </c>
      <c r="E135" s="13">
        <v>0</v>
      </c>
      <c r="F135" s="13">
        <v>0</v>
      </c>
      <c r="G135" s="13">
        <v>17108951.530000001</v>
      </c>
    </row>
    <row r="136" spans="1:7" ht="14.4" x14ac:dyDescent="0.3">
      <c r="A136" s="14" t="s">
        <v>64</v>
      </c>
      <c r="B136" s="13"/>
      <c r="C136" s="13"/>
      <c r="D136" s="13">
        <v>0</v>
      </c>
      <c r="E136" s="13"/>
      <c r="F136" s="13"/>
      <c r="G136" s="13">
        <v>0</v>
      </c>
    </row>
    <row r="137" spans="1:7" ht="14.4" x14ac:dyDescent="0.3">
      <c r="A137" s="12" t="s">
        <v>65</v>
      </c>
      <c r="B137" s="13">
        <f>SUM(B138:B142,B144:B145)</f>
        <v>0</v>
      </c>
      <c r="C137" s="13">
        <f t="shared" ref="C137:G137" si="17">SUM(C138:C142,C144:C145)</f>
        <v>0</v>
      </c>
      <c r="D137" s="13">
        <f t="shared" si="17"/>
        <v>0</v>
      </c>
      <c r="E137" s="13">
        <f t="shared" si="17"/>
        <v>0</v>
      </c>
      <c r="F137" s="13">
        <f t="shared" si="17"/>
        <v>0</v>
      </c>
      <c r="G137" s="13">
        <f t="shared" si="17"/>
        <v>0</v>
      </c>
    </row>
    <row r="138" spans="1:7" ht="14.4" x14ac:dyDescent="0.3">
      <c r="A138" s="14" t="s">
        <v>66</v>
      </c>
      <c r="B138" s="13"/>
      <c r="C138" s="13"/>
      <c r="D138" s="13">
        <v>0</v>
      </c>
      <c r="E138" s="13"/>
      <c r="F138" s="13"/>
      <c r="G138" s="13">
        <v>0</v>
      </c>
    </row>
    <row r="139" spans="1:7" ht="14.4" x14ac:dyDescent="0.3">
      <c r="A139" s="14" t="s">
        <v>67</v>
      </c>
      <c r="B139" s="13"/>
      <c r="C139" s="13"/>
      <c r="D139" s="13">
        <v>0</v>
      </c>
      <c r="E139" s="13"/>
      <c r="F139" s="13"/>
      <c r="G139" s="13">
        <v>0</v>
      </c>
    </row>
    <row r="140" spans="1:7" ht="14.4" x14ac:dyDescent="0.3">
      <c r="A140" s="14" t="s">
        <v>68</v>
      </c>
      <c r="B140" s="13"/>
      <c r="C140" s="13"/>
      <c r="D140" s="13">
        <v>0</v>
      </c>
      <c r="E140" s="13"/>
      <c r="F140" s="13"/>
      <c r="G140" s="13">
        <v>0</v>
      </c>
    </row>
    <row r="141" spans="1:7" ht="14.4" x14ac:dyDescent="0.3">
      <c r="A141" s="14" t="s">
        <v>69</v>
      </c>
      <c r="B141" s="13"/>
      <c r="C141" s="13"/>
      <c r="D141" s="13">
        <v>0</v>
      </c>
      <c r="E141" s="13"/>
      <c r="F141" s="13"/>
      <c r="G141" s="13">
        <v>0</v>
      </c>
    </row>
    <row r="142" spans="1:7" ht="14.4" x14ac:dyDescent="0.3">
      <c r="A142" s="14" t="s">
        <v>70</v>
      </c>
      <c r="B142" s="13"/>
      <c r="C142" s="13"/>
      <c r="D142" s="13">
        <v>0</v>
      </c>
      <c r="E142" s="13"/>
      <c r="F142" s="13"/>
      <c r="G142" s="13">
        <v>0</v>
      </c>
    </row>
    <row r="143" spans="1:7" ht="14.4" x14ac:dyDescent="0.3">
      <c r="A143" s="14" t="s">
        <v>71</v>
      </c>
      <c r="B143" s="13"/>
      <c r="C143" s="13"/>
      <c r="D143" s="13">
        <v>0</v>
      </c>
      <c r="E143" s="13"/>
      <c r="F143" s="13"/>
      <c r="G143" s="13">
        <v>0</v>
      </c>
    </row>
    <row r="144" spans="1:7" ht="14.4" x14ac:dyDescent="0.3">
      <c r="A144" s="14" t="s">
        <v>72</v>
      </c>
      <c r="B144" s="13"/>
      <c r="C144" s="13"/>
      <c r="D144" s="13">
        <v>0</v>
      </c>
      <c r="E144" s="13"/>
      <c r="F144" s="13"/>
      <c r="G144" s="13">
        <v>0</v>
      </c>
    </row>
    <row r="145" spans="1:7" ht="14.4" x14ac:dyDescent="0.3">
      <c r="A145" s="14" t="s">
        <v>73</v>
      </c>
      <c r="B145" s="13"/>
      <c r="C145" s="13"/>
      <c r="D145" s="13">
        <v>0</v>
      </c>
      <c r="E145" s="13"/>
      <c r="F145" s="13"/>
      <c r="G145" s="13">
        <v>0</v>
      </c>
    </row>
    <row r="146" spans="1:7" ht="14.4" x14ac:dyDescent="0.3">
      <c r="A146" s="12" t="s">
        <v>74</v>
      </c>
      <c r="B146" s="13">
        <f>SUM(B147:B149)</f>
        <v>0</v>
      </c>
      <c r="C146" s="13">
        <f t="shared" ref="C146:G146" si="18">SUM(C147:C149)</f>
        <v>0</v>
      </c>
      <c r="D146" s="13">
        <f t="shared" si="18"/>
        <v>0</v>
      </c>
      <c r="E146" s="13">
        <f t="shared" si="18"/>
        <v>0</v>
      </c>
      <c r="F146" s="13">
        <f t="shared" si="18"/>
        <v>0</v>
      </c>
      <c r="G146" s="13">
        <f t="shared" si="18"/>
        <v>0</v>
      </c>
    </row>
    <row r="147" spans="1:7" ht="14.4" x14ac:dyDescent="0.3">
      <c r="A147" s="14" t="s">
        <v>75</v>
      </c>
      <c r="B147" s="13"/>
      <c r="C147" s="13"/>
      <c r="D147" s="13">
        <v>0</v>
      </c>
      <c r="E147" s="13"/>
      <c r="F147" s="13"/>
      <c r="G147" s="13">
        <v>0</v>
      </c>
    </row>
    <row r="148" spans="1:7" ht="14.4" x14ac:dyDescent="0.3">
      <c r="A148" s="14" t="s">
        <v>76</v>
      </c>
      <c r="B148" s="13"/>
      <c r="C148" s="13"/>
      <c r="D148" s="13">
        <v>0</v>
      </c>
      <c r="E148" s="13"/>
      <c r="F148" s="13"/>
      <c r="G148" s="13">
        <v>0</v>
      </c>
    </row>
    <row r="149" spans="1:7" ht="14.4" x14ac:dyDescent="0.3">
      <c r="A149" s="14" t="s">
        <v>77</v>
      </c>
      <c r="B149" s="13"/>
      <c r="C149" s="13"/>
      <c r="D149" s="13">
        <v>0</v>
      </c>
      <c r="E149" s="13"/>
      <c r="F149" s="13"/>
      <c r="G149" s="13">
        <v>0</v>
      </c>
    </row>
    <row r="150" spans="1:7" ht="14.4" x14ac:dyDescent="0.3">
      <c r="A150" s="12" t="s">
        <v>78</v>
      </c>
      <c r="B150" s="13">
        <f>SUM(B151:B157)</f>
        <v>0</v>
      </c>
      <c r="C150" s="13">
        <f t="shared" ref="C150:G150" si="19">SUM(C151:C157)</f>
        <v>0</v>
      </c>
      <c r="D150" s="13">
        <f t="shared" si="19"/>
        <v>0</v>
      </c>
      <c r="E150" s="13">
        <f t="shared" si="19"/>
        <v>0</v>
      </c>
      <c r="F150" s="13">
        <f t="shared" si="19"/>
        <v>0</v>
      </c>
      <c r="G150" s="13">
        <f t="shared" si="19"/>
        <v>0</v>
      </c>
    </row>
    <row r="151" spans="1:7" ht="14.4" x14ac:dyDescent="0.3">
      <c r="A151" s="14" t="s">
        <v>79</v>
      </c>
      <c r="B151" s="13"/>
      <c r="C151" s="13"/>
      <c r="D151" s="13">
        <v>0</v>
      </c>
      <c r="E151" s="13"/>
      <c r="F151" s="13"/>
      <c r="G151" s="13">
        <v>0</v>
      </c>
    </row>
    <row r="152" spans="1:7" ht="14.4" x14ac:dyDescent="0.3">
      <c r="A152" s="14" t="s">
        <v>80</v>
      </c>
      <c r="B152" s="13"/>
      <c r="C152" s="13"/>
      <c r="D152" s="13">
        <v>0</v>
      </c>
      <c r="E152" s="13"/>
      <c r="F152" s="13"/>
      <c r="G152" s="13">
        <v>0</v>
      </c>
    </row>
    <row r="153" spans="1:7" ht="14.4" x14ac:dyDescent="0.3">
      <c r="A153" s="14" t="s">
        <v>81</v>
      </c>
      <c r="B153" s="13"/>
      <c r="C153" s="13"/>
      <c r="D153" s="13">
        <v>0</v>
      </c>
      <c r="E153" s="13"/>
      <c r="F153" s="13"/>
      <c r="G153" s="13">
        <v>0</v>
      </c>
    </row>
    <row r="154" spans="1:7" ht="14.4" x14ac:dyDescent="0.3">
      <c r="A154" s="18" t="s">
        <v>82</v>
      </c>
      <c r="B154" s="13"/>
      <c r="C154" s="13"/>
      <c r="D154" s="13">
        <v>0</v>
      </c>
      <c r="E154" s="13"/>
      <c r="F154" s="13"/>
      <c r="G154" s="13">
        <v>0</v>
      </c>
    </row>
    <row r="155" spans="1:7" ht="14.4" x14ac:dyDescent="0.3">
      <c r="A155" s="14" t="s">
        <v>83</v>
      </c>
      <c r="B155" s="13"/>
      <c r="C155" s="13"/>
      <c r="D155" s="13">
        <v>0</v>
      </c>
      <c r="E155" s="13"/>
      <c r="F155" s="13"/>
      <c r="G155" s="13">
        <v>0</v>
      </c>
    </row>
    <row r="156" spans="1:7" ht="14.4" x14ac:dyDescent="0.3">
      <c r="A156" s="14" t="s">
        <v>84</v>
      </c>
      <c r="B156" s="13"/>
      <c r="C156" s="13"/>
      <c r="D156" s="13">
        <v>0</v>
      </c>
      <c r="E156" s="13"/>
      <c r="F156" s="13"/>
      <c r="G156" s="13">
        <v>0</v>
      </c>
    </row>
    <row r="157" spans="1:7" ht="14.4" x14ac:dyDescent="0.3">
      <c r="A157" s="14" t="s">
        <v>85</v>
      </c>
      <c r="B157" s="13"/>
      <c r="C157" s="13"/>
      <c r="D157" s="13">
        <v>0</v>
      </c>
      <c r="E157" s="13"/>
      <c r="F157" s="13"/>
      <c r="G157" s="13">
        <v>0</v>
      </c>
    </row>
    <row r="158" spans="1:7" ht="14.4" x14ac:dyDescent="0.3">
      <c r="A158" s="19"/>
      <c r="B158" s="16"/>
      <c r="C158" s="16"/>
      <c r="D158" s="16"/>
      <c r="E158" s="16"/>
      <c r="F158" s="16"/>
      <c r="G158" s="16"/>
    </row>
    <row r="159" spans="1:7" ht="14.4" x14ac:dyDescent="0.3">
      <c r="A159" s="20" t="s">
        <v>87</v>
      </c>
      <c r="B159" s="11">
        <f>B9+B84</f>
        <v>38719606.990000002</v>
      </c>
      <c r="C159" s="11">
        <f t="shared" ref="C159:F159" si="20">C9+C84</f>
        <v>52001841.900000006</v>
      </c>
      <c r="D159" s="11">
        <f t="shared" si="20"/>
        <v>90721448.890000015</v>
      </c>
      <c r="E159" s="11">
        <f t="shared" si="20"/>
        <v>29500916.119999994</v>
      </c>
      <c r="F159" s="11">
        <f t="shared" si="20"/>
        <v>29363992.789999999</v>
      </c>
      <c r="G159" s="11">
        <f>G9+G84</f>
        <v>61220532.770000003</v>
      </c>
    </row>
    <row r="160" spans="1:7" ht="14.4" x14ac:dyDescent="0.3">
      <c r="A160" s="20"/>
      <c r="B160" s="11"/>
      <c r="C160" s="11"/>
      <c r="D160" s="11"/>
      <c r="E160" s="11"/>
      <c r="F160" s="11"/>
      <c r="G160" s="11"/>
    </row>
    <row r="161" spans="1:7" ht="14.4" x14ac:dyDescent="0.3">
      <c r="A161" s="20"/>
      <c r="B161" s="11"/>
      <c r="C161" s="11"/>
      <c r="D161" s="11"/>
      <c r="E161" s="11"/>
      <c r="F161" s="11"/>
      <c r="G161" s="11"/>
    </row>
    <row r="162" spans="1:7" ht="14.4" x14ac:dyDescent="0.3">
      <c r="A162" s="20"/>
      <c r="B162" s="11"/>
      <c r="C162" s="11"/>
      <c r="D162" s="11"/>
      <c r="E162" s="11"/>
      <c r="F162" s="11"/>
      <c r="G162" s="11"/>
    </row>
    <row r="163" spans="1:7" ht="14.4" x14ac:dyDescent="0.3">
      <c r="A163" s="23" t="s">
        <v>88</v>
      </c>
      <c r="B163" s="21"/>
      <c r="C163" s="21"/>
      <c r="D163" s="21"/>
      <c r="E163" s="21"/>
      <c r="F163" s="21"/>
      <c r="G163" s="21"/>
    </row>
    <row r="164" spans="1:7" ht="14.4" hidden="1" x14ac:dyDescent="0.3">
      <c r="A164" s="22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62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ADM-3</cp:lastModifiedBy>
  <dcterms:created xsi:type="dcterms:W3CDTF">2019-07-19T20:46:00Z</dcterms:created>
  <dcterms:modified xsi:type="dcterms:W3CDTF">2019-07-19T20:47:34Z</dcterms:modified>
</cp:coreProperties>
</file>